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Konsumsi" sheetId="1" r:id="rId1"/>
    <sheet name="Sintas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<sst xmlns="http://schemas.openxmlformats.org/spreadsheetml/2006/main" count="209" uniqueCount="61">
  <si>
    <t>Hari ke-</t>
  </si>
  <si>
    <t>Hari</t>
  </si>
  <si>
    <t>Tanggal</t>
  </si>
  <si>
    <t>SISA PAKAN HARIAN</t>
  </si>
  <si>
    <t>3A1</t>
  </si>
  <si>
    <t>3A2</t>
  </si>
  <si>
    <t>3A3</t>
  </si>
  <si>
    <t>3B1</t>
  </si>
  <si>
    <t>3B2</t>
  </si>
  <si>
    <t>3B3</t>
  </si>
  <si>
    <t>3C1</t>
  </si>
  <si>
    <t>3C2</t>
  </si>
  <si>
    <t>3C3</t>
  </si>
  <si>
    <t>6A1</t>
  </si>
  <si>
    <t>6A2</t>
  </si>
  <si>
    <t>6A3</t>
  </si>
  <si>
    <t>6B1</t>
  </si>
  <si>
    <t>6B2</t>
  </si>
  <si>
    <t>6B3</t>
  </si>
  <si>
    <t>6C1</t>
  </si>
  <si>
    <t>6C2</t>
  </si>
  <si>
    <t>6C3</t>
  </si>
  <si>
    <t>0 (S0)</t>
  </si>
  <si>
    <t>Ahad</t>
  </si>
  <si>
    <t>Pakan Harian 0 (gr)</t>
  </si>
  <si>
    <t>Senin</t>
  </si>
  <si>
    <t>Selasa</t>
  </si>
  <si>
    <t>Rabu</t>
  </si>
  <si>
    <t>Kamis</t>
  </si>
  <si>
    <t>Jum'at</t>
  </si>
  <si>
    <t>Sabtu</t>
  </si>
  <si>
    <t>15 (S1)</t>
  </si>
  <si>
    <t>Total Konsumsi 0 (gr)</t>
  </si>
  <si>
    <t>Pakan Harian 1 (gr)</t>
  </si>
  <si>
    <t>30 (S2)</t>
  </si>
  <si>
    <t>Total Konsumsi 1 (gr)</t>
  </si>
  <si>
    <t>Pakan Harian 2 (gr)</t>
  </si>
  <si>
    <t>45 (S3)</t>
  </si>
  <si>
    <t>Total Konsumsi 2 (gr)</t>
  </si>
  <si>
    <t>Pakan Harian 3 (gr)</t>
  </si>
  <si>
    <t>60 (S4)</t>
  </si>
  <si>
    <t>Jumat</t>
  </si>
  <si>
    <t>Total Konsumsi 3 (gr)</t>
  </si>
  <si>
    <t>TOTAL KONSUMSI PAKAN</t>
  </si>
  <si>
    <t>P</t>
  </si>
  <si>
    <t>RERATA (gram)</t>
  </si>
  <si>
    <t>3A</t>
  </si>
  <si>
    <t>3B</t>
  </si>
  <si>
    <t>3C</t>
  </si>
  <si>
    <t>6A</t>
  </si>
  <si>
    <t>6B</t>
  </si>
  <si>
    <t>6C</t>
  </si>
  <si>
    <t>Mortalitas Harian (ekor)</t>
  </si>
  <si>
    <t>Bobot (g)</t>
  </si>
  <si>
    <t>Minggu</t>
  </si>
  <si>
    <t>Isnin</t>
  </si>
  <si>
    <t>2.54; 2.34; 2.25</t>
  </si>
  <si>
    <t>Jumlah Kematian</t>
  </si>
  <si>
    <t>Mortality Rate (MR)</t>
  </si>
  <si>
    <t>Survival Rate (SR)</t>
  </si>
  <si>
    <t>Perlakuan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</si>
</sst>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409]d\-mmm\-yyyy;@"/>
    <numFmt numFmtId="179" formatCode="0.0%"/>
    <numFmt numFmtId="180" formatCode="0.00_ "/>
  </numFmts>
  <fonts count="22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2FF1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9" fontId="0" fillId="0" borderId="0" xfId="3" applyAlignment="1">
      <alignment horizontal="center" vertical="center"/>
    </xf>
    <xf numFmtId="9" fontId="0" fillId="3" borderId="0" xfId="3" applyFill="1" applyAlignment="1">
      <alignment horizontal="center" vertical="center"/>
    </xf>
    <xf numFmtId="9" fontId="0" fillId="0" borderId="0" xfId="3">
      <alignment vertical="center"/>
    </xf>
    <xf numFmtId="179" fontId="0" fillId="0" borderId="0" xfId="3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9" fontId="1" fillId="0" borderId="0" xfId="3" applyNumberFormat="1" applyFont="1" applyAlignment="1">
      <alignment horizontal="center" vertical="center"/>
    </xf>
    <xf numFmtId="180" fontId="0" fillId="0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180" fontId="0" fillId="5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180" fontId="0" fillId="6" borderId="1" xfId="0" applyNumberFormat="1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2" fillId="0" borderId="1" xfId="0" applyFont="1" applyBorder="1" applyAlignment="1">
      <alignment horizontal="right" vertical="center"/>
    </xf>
    <xf numFmtId="180" fontId="0" fillId="0" borderId="1" xfId="0" applyNumberFormat="1" applyBorder="1" applyAlignment="1">
      <alignment horizontal="center" vertical="center"/>
    </xf>
    <xf numFmtId="180" fontId="0" fillId="7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8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42FF17"/>
      <color rgb="004DD6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Sintasan!$F$70</c:f>
              <c:strCache>
                <c:ptCount val="1"/>
                <c:pt idx="0">
                  <c:v>Mortality Rate (MR)</c:v>
                </c:pt>
              </c:strCache>
            </c:strRef>
          </c:tx>
          <c:spPr>
            <a:pattFill prst="pct75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Sintasan!$E$71:$E$76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Sintasan!$F$71:$F$76</c:f>
              <c:numCache>
                <c:formatCode>0.0%</c:formatCode>
                <c:ptCount val="6"/>
                <c:pt idx="0">
                  <c:v>0.05</c:v>
                </c:pt>
                <c:pt idx="1">
                  <c:v>0.0166666666666667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0.0166666666666667</c:v>
                </c:pt>
              </c:numCache>
            </c:numRef>
          </c:val>
        </c:ser>
        <c:ser>
          <c:idx val="1"/>
          <c:order val="1"/>
          <c:tx>
            <c:strRef>
              <c:f>Sintasan!$G$70</c:f>
              <c:strCache>
                <c:ptCount val="1"/>
                <c:pt idx="0">
                  <c:v>Survival Rate (SR)</c:v>
                </c:pt>
              </c:strCache>
            </c:strRef>
          </c:tx>
          <c:spPr>
            <a:pattFill prst="pct75">
              <a:fgClr>
                <a:srgbClr val="4DD60C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6830" tIns="635" rIns="36830" bIns="635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Sintasan!$E$71:$E$76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Sintasan!$G$71:$G$76</c:f>
              <c:numCache>
                <c:formatCode>0.0%</c:formatCode>
                <c:ptCount val="6"/>
                <c:pt idx="0">
                  <c:v>0.95</c:v>
                </c:pt>
                <c:pt idx="1">
                  <c:v>0.983333333333333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0.983333333333333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0"/>
        <c:axId val="49350045"/>
        <c:axId val="492159515"/>
      </c:barChart>
      <c:catAx>
        <c:axId val="49350045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492159515"/>
        <c:crosses val="autoZero"/>
        <c:auto val="1"/>
        <c:lblAlgn val="ctr"/>
        <c:lblOffset val="100"/>
        <c:noMultiLvlLbl val="0"/>
      </c:catAx>
      <c:valAx>
        <c:axId val="492159515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  <a:beve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493500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72390</xdr:colOff>
      <xdr:row>68</xdr:row>
      <xdr:rowOff>68580</xdr:rowOff>
    </xdr:from>
    <xdr:to>
      <xdr:col>19</xdr:col>
      <xdr:colOff>300990</xdr:colOff>
      <xdr:row>82</xdr:row>
      <xdr:rowOff>144780</xdr:rowOff>
    </xdr:to>
    <xdr:graphicFrame>
      <xdr:nvGraphicFramePr>
        <xdr:cNvPr id="3" name="Chart 2"/>
        <xdr:cNvGraphicFramePr/>
      </xdr:nvGraphicFramePr>
      <xdr:xfrm>
        <a:off x="3582035" y="13022580"/>
        <a:ext cx="455676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abSelected="1" zoomScale="90" zoomScaleNormal="90" workbookViewId="0">
      <pane xSplit="3" ySplit="4" topLeftCell="D58" activePane="bottomRight" state="frozen"/>
      <selection/>
      <selection pane="topRight"/>
      <selection pane="bottomLeft"/>
      <selection pane="bottomRight" activeCell="A72" sqref="A72:C72"/>
    </sheetView>
  </sheetViews>
  <sheetFormatPr defaultColWidth="9.14285714285714" defaultRowHeight="15"/>
  <cols>
    <col min="3" max="3" width="12.7142857142857" customWidth="1"/>
    <col min="4" max="21" width="7.61904761904762" customWidth="1"/>
  </cols>
  <sheetData>
    <row r="1" spans="1:21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/>
      <c r="B2" s="3"/>
      <c r="C2" s="3"/>
      <c r="D2" s="1" t="s">
        <v>4</v>
      </c>
      <c r="E2" s="1" t="s">
        <v>5</v>
      </c>
      <c r="F2" s="1" t="s">
        <v>6</v>
      </c>
      <c r="G2" s="7" t="s">
        <v>7</v>
      </c>
      <c r="H2" s="7" t="s">
        <v>8</v>
      </c>
      <c r="I2" s="7" t="s">
        <v>9</v>
      </c>
      <c r="J2" s="1" t="s">
        <v>10</v>
      </c>
      <c r="K2" s="1" t="s">
        <v>11</v>
      </c>
      <c r="L2" s="1" t="s">
        <v>12</v>
      </c>
      <c r="M2" s="7" t="s">
        <v>13</v>
      </c>
      <c r="N2" s="7" t="s">
        <v>14</v>
      </c>
      <c r="O2" s="7" t="s">
        <v>15</v>
      </c>
      <c r="P2" s="1" t="s">
        <v>16</v>
      </c>
      <c r="Q2" s="1" t="s">
        <v>17</v>
      </c>
      <c r="R2" s="1" t="s">
        <v>18</v>
      </c>
      <c r="S2" s="7" t="s">
        <v>19</v>
      </c>
      <c r="T2" s="7" t="s">
        <v>20</v>
      </c>
      <c r="U2" s="7" t="s">
        <v>21</v>
      </c>
    </row>
    <row r="3" spans="1:21">
      <c r="A3" s="1" t="s">
        <v>22</v>
      </c>
      <c r="B3" s="4" t="s">
        <v>23</v>
      </c>
      <c r="C3" s="5">
        <v>45011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</row>
    <row r="4" spans="1:21">
      <c r="A4" s="3"/>
      <c r="B4" s="23" t="s">
        <v>24</v>
      </c>
      <c r="C4" s="24"/>
      <c r="D4" s="25">
        <v>0.5</v>
      </c>
      <c r="E4" s="25">
        <v>0.5</v>
      </c>
      <c r="F4" s="25">
        <v>0.48</v>
      </c>
      <c r="G4" s="25">
        <v>0.48</v>
      </c>
      <c r="H4" s="25">
        <v>0.49</v>
      </c>
      <c r="I4" s="25">
        <v>0.51</v>
      </c>
      <c r="J4" s="25">
        <v>0.47</v>
      </c>
      <c r="K4" s="25">
        <v>0.51</v>
      </c>
      <c r="L4" s="25">
        <v>0.49</v>
      </c>
      <c r="M4" s="25">
        <v>0.95</v>
      </c>
      <c r="N4" s="25">
        <v>0.96</v>
      </c>
      <c r="O4" s="25">
        <v>0.95</v>
      </c>
      <c r="P4" s="25">
        <v>0.96</v>
      </c>
      <c r="Q4" s="25">
        <v>0.99</v>
      </c>
      <c r="R4" s="25">
        <v>0.99</v>
      </c>
      <c r="S4" s="25">
        <v>0.96</v>
      </c>
      <c r="T4" s="25">
        <v>0.98</v>
      </c>
      <c r="U4" s="25">
        <v>0.98</v>
      </c>
    </row>
    <row r="5" spans="1:21">
      <c r="A5" s="1">
        <v>1</v>
      </c>
      <c r="B5" s="4" t="s">
        <v>25</v>
      </c>
      <c r="C5" s="5">
        <v>45012</v>
      </c>
      <c r="D5" s="22">
        <v>0.08</v>
      </c>
      <c r="E5" s="22">
        <v>0.06</v>
      </c>
      <c r="F5" s="22">
        <v>0.09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0.43</v>
      </c>
      <c r="N5" s="22">
        <v>0.41</v>
      </c>
      <c r="O5" s="22">
        <v>0.3</v>
      </c>
      <c r="P5" s="22">
        <v>0.25</v>
      </c>
      <c r="Q5" s="22">
        <v>0.23</v>
      </c>
      <c r="R5" s="22">
        <v>0.27</v>
      </c>
      <c r="S5" s="22">
        <v>0.12</v>
      </c>
      <c r="T5" s="22">
        <v>0.09</v>
      </c>
      <c r="U5" s="22">
        <v>0.11</v>
      </c>
    </row>
    <row r="6" spans="1:21">
      <c r="A6" s="1">
        <v>2</v>
      </c>
      <c r="B6" s="4" t="s">
        <v>26</v>
      </c>
      <c r="C6" s="5">
        <v>45013</v>
      </c>
      <c r="D6" s="22">
        <v>0.25</v>
      </c>
      <c r="E6" s="22">
        <v>0.18</v>
      </c>
      <c r="F6" s="22">
        <v>0.18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0.47</v>
      </c>
      <c r="N6" s="22">
        <v>0.46</v>
      </c>
      <c r="O6" s="22">
        <v>0.54</v>
      </c>
      <c r="P6" s="22">
        <v>0.21</v>
      </c>
      <c r="Q6" s="22">
        <v>0.27</v>
      </c>
      <c r="R6" s="22">
        <v>0.29</v>
      </c>
      <c r="S6" s="22">
        <v>0.11</v>
      </c>
      <c r="T6" s="22">
        <v>0.13</v>
      </c>
      <c r="U6" s="22">
        <v>0.06</v>
      </c>
    </row>
    <row r="7" spans="1:21">
      <c r="A7" s="1">
        <v>3</v>
      </c>
      <c r="B7" s="4" t="s">
        <v>27</v>
      </c>
      <c r="C7" s="5">
        <v>45014</v>
      </c>
      <c r="D7" s="22">
        <v>0.06</v>
      </c>
      <c r="E7" s="22">
        <v>0.09</v>
      </c>
      <c r="F7" s="22">
        <v>0.07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0.35</v>
      </c>
      <c r="N7" s="22">
        <v>0.37</v>
      </c>
      <c r="O7" s="22">
        <v>0.39</v>
      </c>
      <c r="P7" s="22">
        <v>0.07</v>
      </c>
      <c r="Q7" s="22">
        <v>0.02</v>
      </c>
      <c r="R7" s="22">
        <v>0.12</v>
      </c>
      <c r="S7" s="22">
        <v>0.02</v>
      </c>
      <c r="T7" s="22">
        <v>0.1</v>
      </c>
      <c r="U7" s="22">
        <v>0</v>
      </c>
    </row>
    <row r="8" spans="1:21">
      <c r="A8" s="1">
        <v>4</v>
      </c>
      <c r="B8" s="3" t="s">
        <v>28</v>
      </c>
      <c r="C8" s="5">
        <v>45015</v>
      </c>
      <c r="D8" s="22">
        <v>0.03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0.28</v>
      </c>
      <c r="N8" s="22">
        <v>0.35</v>
      </c>
      <c r="O8" s="22">
        <v>0.43</v>
      </c>
      <c r="P8" s="22">
        <v>0.24</v>
      </c>
      <c r="Q8" s="22">
        <v>0.12</v>
      </c>
      <c r="R8" s="22">
        <v>0.12</v>
      </c>
      <c r="S8" s="22">
        <v>0.08</v>
      </c>
      <c r="T8" s="22">
        <v>0.3</v>
      </c>
      <c r="U8" s="22">
        <v>0.1</v>
      </c>
    </row>
    <row r="9" spans="1:21">
      <c r="A9" s="1">
        <v>5</v>
      </c>
      <c r="B9" s="3" t="s">
        <v>29</v>
      </c>
      <c r="C9" s="5">
        <v>45016</v>
      </c>
      <c r="D9" s="22">
        <v>0</v>
      </c>
      <c r="E9" s="22">
        <v>0</v>
      </c>
      <c r="F9" s="22">
        <v>0.04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0.47</v>
      </c>
      <c r="N9" s="22">
        <v>0.46</v>
      </c>
      <c r="O9" s="22">
        <v>0.28</v>
      </c>
      <c r="P9" s="22">
        <v>0.06</v>
      </c>
      <c r="Q9" s="22">
        <v>0.05</v>
      </c>
      <c r="R9" s="22">
        <v>0</v>
      </c>
      <c r="S9" s="22">
        <v>0.19</v>
      </c>
      <c r="T9" s="22">
        <v>0.38</v>
      </c>
      <c r="U9" s="22">
        <v>0.04</v>
      </c>
    </row>
    <row r="10" spans="1:21">
      <c r="A10" s="1">
        <v>6</v>
      </c>
      <c r="B10" s="3" t="s">
        <v>30</v>
      </c>
      <c r="C10" s="5">
        <v>45017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0.3</v>
      </c>
      <c r="N10" s="22">
        <v>0.35</v>
      </c>
      <c r="O10" s="22">
        <v>0.33</v>
      </c>
      <c r="P10" s="22">
        <v>0</v>
      </c>
      <c r="Q10" s="22">
        <v>0</v>
      </c>
      <c r="R10" s="22">
        <v>0</v>
      </c>
      <c r="S10" s="22">
        <v>0</v>
      </c>
      <c r="T10" s="22">
        <v>0.05</v>
      </c>
      <c r="U10" s="22">
        <v>0</v>
      </c>
    </row>
    <row r="11" spans="1:21">
      <c r="A11" s="1">
        <v>7</v>
      </c>
      <c r="B11" s="3" t="s">
        <v>23</v>
      </c>
      <c r="C11" s="5">
        <v>45018</v>
      </c>
      <c r="D11" s="22">
        <v>0.06</v>
      </c>
      <c r="E11" s="22">
        <v>0.1</v>
      </c>
      <c r="F11" s="22">
        <v>0.11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0.45</v>
      </c>
      <c r="N11" s="22">
        <v>0.45</v>
      </c>
      <c r="O11" s="22">
        <v>0.5</v>
      </c>
      <c r="P11" s="22">
        <v>0.13</v>
      </c>
      <c r="Q11" s="22">
        <v>0.07</v>
      </c>
      <c r="R11" s="22">
        <v>0.07</v>
      </c>
      <c r="S11" s="22">
        <v>0.07</v>
      </c>
      <c r="T11" s="22">
        <v>0.09</v>
      </c>
      <c r="U11" s="22">
        <v>0</v>
      </c>
    </row>
    <row r="12" spans="1:21">
      <c r="A12" s="1">
        <v>8</v>
      </c>
      <c r="B12" s="4" t="s">
        <v>25</v>
      </c>
      <c r="C12" s="5">
        <v>45019</v>
      </c>
      <c r="D12" s="22">
        <v>0.06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0.44</v>
      </c>
      <c r="N12" s="22">
        <v>0.45</v>
      </c>
      <c r="O12" s="22">
        <v>0.41</v>
      </c>
      <c r="P12" s="22">
        <v>0.06</v>
      </c>
      <c r="Q12" s="22">
        <v>0.08</v>
      </c>
      <c r="R12" s="22">
        <v>0.07</v>
      </c>
      <c r="S12" s="22">
        <v>0.11</v>
      </c>
      <c r="T12" s="22">
        <v>0.11</v>
      </c>
      <c r="U12" s="22">
        <v>0.14</v>
      </c>
    </row>
    <row r="13" spans="1:21">
      <c r="A13" s="1">
        <v>9</v>
      </c>
      <c r="B13" s="4" t="s">
        <v>26</v>
      </c>
      <c r="C13" s="5">
        <v>45020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0.25</v>
      </c>
      <c r="N13" s="22">
        <v>0.29</v>
      </c>
      <c r="O13" s="22">
        <v>0.29</v>
      </c>
      <c r="P13" s="22">
        <v>0</v>
      </c>
      <c r="Q13" s="22">
        <v>0</v>
      </c>
      <c r="R13" s="22">
        <v>0</v>
      </c>
      <c r="S13" s="22">
        <v>0.09</v>
      </c>
      <c r="T13" s="22">
        <v>0</v>
      </c>
      <c r="U13" s="22">
        <v>0.1</v>
      </c>
    </row>
    <row r="14" spans="1:21">
      <c r="A14" s="1">
        <v>10</v>
      </c>
      <c r="B14" s="4" t="s">
        <v>27</v>
      </c>
      <c r="C14" s="5">
        <v>45021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0.4</v>
      </c>
      <c r="N14" s="22">
        <v>0.52</v>
      </c>
      <c r="O14" s="22">
        <v>0.52</v>
      </c>
      <c r="P14" s="22">
        <v>0.07</v>
      </c>
      <c r="Q14" s="22">
        <v>0.05</v>
      </c>
      <c r="R14" s="22">
        <v>0.13</v>
      </c>
      <c r="S14" s="22">
        <v>0.21</v>
      </c>
      <c r="T14" s="22">
        <v>0.13</v>
      </c>
      <c r="U14" s="22">
        <v>0.15</v>
      </c>
    </row>
    <row r="15" spans="1:21">
      <c r="A15" s="1">
        <v>11</v>
      </c>
      <c r="B15" s="3" t="s">
        <v>28</v>
      </c>
      <c r="C15" s="5">
        <v>45022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0.38</v>
      </c>
      <c r="N15" s="22">
        <v>0.39</v>
      </c>
      <c r="O15" s="22">
        <v>0.38</v>
      </c>
      <c r="P15" s="22">
        <v>0.14</v>
      </c>
      <c r="Q15" s="22">
        <v>0.09</v>
      </c>
      <c r="R15" s="22">
        <v>0.06</v>
      </c>
      <c r="S15" s="22">
        <v>0.17</v>
      </c>
      <c r="T15" s="22">
        <v>0.26</v>
      </c>
      <c r="U15" s="22">
        <v>0.16</v>
      </c>
    </row>
    <row r="16" spans="1:21">
      <c r="A16" s="1">
        <v>12</v>
      </c>
      <c r="B16" s="3" t="s">
        <v>29</v>
      </c>
      <c r="C16" s="5">
        <v>45023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0.38</v>
      </c>
      <c r="N16" s="22">
        <v>0.29</v>
      </c>
      <c r="O16" s="22">
        <v>0.31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</row>
    <row r="17" spans="1:21">
      <c r="A17" s="1">
        <v>13</v>
      </c>
      <c r="B17" s="3" t="s">
        <v>30</v>
      </c>
      <c r="C17" s="5">
        <v>45024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0.31</v>
      </c>
      <c r="N17" s="22">
        <v>0.31</v>
      </c>
      <c r="O17" s="22">
        <v>0.28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1:21">
      <c r="A18" s="1">
        <v>14</v>
      </c>
      <c r="B18" s="3" t="s">
        <v>23</v>
      </c>
      <c r="C18" s="5">
        <v>45025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0.45</v>
      </c>
      <c r="N18" s="22">
        <v>0.4</v>
      </c>
      <c r="O18" s="22">
        <v>0.32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</row>
    <row r="19" spans="1:21">
      <c r="A19" s="1" t="s">
        <v>31</v>
      </c>
      <c r="B19" s="4" t="s">
        <v>25</v>
      </c>
      <c r="C19" s="5">
        <v>45026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</row>
    <row r="20" spans="1:21">
      <c r="A20" s="12"/>
      <c r="B20" s="26" t="s">
        <v>32</v>
      </c>
      <c r="C20" s="27"/>
      <c r="D20" s="28">
        <f>(D4*14)-SUM(D5:D18)</f>
        <v>6.46</v>
      </c>
      <c r="E20" s="28">
        <f t="shared" ref="E20:U20" si="0">(E4*14)-SUM(E5:E18)</f>
        <v>6.57</v>
      </c>
      <c r="F20" s="28">
        <f t="shared" si="0"/>
        <v>6.23</v>
      </c>
      <c r="G20" s="28">
        <f t="shared" si="0"/>
        <v>6.72</v>
      </c>
      <c r="H20" s="28">
        <f t="shared" si="0"/>
        <v>6.86</v>
      </c>
      <c r="I20" s="28">
        <f t="shared" si="0"/>
        <v>7.14</v>
      </c>
      <c r="J20" s="28">
        <f t="shared" si="0"/>
        <v>6.58</v>
      </c>
      <c r="K20" s="28">
        <f t="shared" si="0"/>
        <v>7.14</v>
      </c>
      <c r="L20" s="28">
        <f t="shared" si="0"/>
        <v>6.86</v>
      </c>
      <c r="M20" s="28">
        <f t="shared" si="0"/>
        <v>7.94</v>
      </c>
      <c r="N20" s="28">
        <f t="shared" si="0"/>
        <v>7.94</v>
      </c>
      <c r="O20" s="28">
        <f t="shared" si="0"/>
        <v>8.02</v>
      </c>
      <c r="P20" s="28">
        <f t="shared" si="0"/>
        <v>12.21</v>
      </c>
      <c r="Q20" s="28">
        <f t="shared" si="0"/>
        <v>12.88</v>
      </c>
      <c r="R20" s="28">
        <f t="shared" si="0"/>
        <v>12.73</v>
      </c>
      <c r="S20" s="28">
        <f t="shared" si="0"/>
        <v>12.27</v>
      </c>
      <c r="T20" s="28">
        <f t="shared" si="0"/>
        <v>12.08</v>
      </c>
      <c r="U20" s="28">
        <f t="shared" si="0"/>
        <v>12.86</v>
      </c>
    </row>
    <row r="21" spans="1:21">
      <c r="A21" s="12"/>
      <c r="B21" s="23" t="s">
        <v>33</v>
      </c>
      <c r="C21" s="24"/>
      <c r="D21" s="25">
        <v>0.55</v>
      </c>
      <c r="E21" s="25">
        <v>0.55</v>
      </c>
      <c r="F21" s="25">
        <v>0.55</v>
      </c>
      <c r="G21" s="25">
        <v>0.59</v>
      </c>
      <c r="H21" s="25">
        <v>0.58</v>
      </c>
      <c r="I21" s="25">
        <v>0.58</v>
      </c>
      <c r="J21" s="25">
        <v>0.6</v>
      </c>
      <c r="K21" s="25">
        <v>0.64</v>
      </c>
      <c r="L21" s="25">
        <v>0.62</v>
      </c>
      <c r="M21" s="25">
        <v>1.24</v>
      </c>
      <c r="N21" s="25">
        <v>1.26</v>
      </c>
      <c r="O21" s="25">
        <v>1.19</v>
      </c>
      <c r="P21" s="25">
        <v>1.41</v>
      </c>
      <c r="Q21" s="25">
        <v>1.39</v>
      </c>
      <c r="R21" s="25">
        <v>1.44</v>
      </c>
      <c r="S21" s="25">
        <v>1.35</v>
      </c>
      <c r="T21" s="25">
        <v>1.35</v>
      </c>
      <c r="U21" s="25">
        <v>1.42</v>
      </c>
    </row>
    <row r="22" spans="1:21">
      <c r="A22" s="6">
        <v>16</v>
      </c>
      <c r="B22" s="4" t="s">
        <v>26</v>
      </c>
      <c r="C22" s="5">
        <v>45027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0.69</v>
      </c>
      <c r="N22" s="22">
        <v>0.68</v>
      </c>
      <c r="O22" s="22">
        <v>0.58</v>
      </c>
      <c r="P22" s="22">
        <v>0.2</v>
      </c>
      <c r="Q22" s="22">
        <v>0.06</v>
      </c>
      <c r="R22" s="22">
        <v>0.09</v>
      </c>
      <c r="S22" s="22">
        <v>0.18</v>
      </c>
      <c r="T22" s="22">
        <v>0.16</v>
      </c>
      <c r="U22" s="22">
        <v>0.13</v>
      </c>
    </row>
    <row r="23" spans="1:21">
      <c r="A23" s="6">
        <v>17</v>
      </c>
      <c r="B23" s="4" t="s">
        <v>27</v>
      </c>
      <c r="C23" s="5">
        <v>45028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0.51</v>
      </c>
      <c r="N23" s="22">
        <v>0.45</v>
      </c>
      <c r="O23" s="22">
        <v>0.4</v>
      </c>
      <c r="P23" s="22">
        <v>0</v>
      </c>
      <c r="Q23" s="22">
        <v>0</v>
      </c>
      <c r="R23" s="22">
        <v>0</v>
      </c>
      <c r="S23" s="22">
        <v>0.21</v>
      </c>
      <c r="T23" s="22">
        <v>0.22</v>
      </c>
      <c r="U23" s="22">
        <v>0.06</v>
      </c>
    </row>
    <row r="24" spans="1:21">
      <c r="A24" s="6">
        <v>18</v>
      </c>
      <c r="B24" s="3" t="s">
        <v>28</v>
      </c>
      <c r="C24" s="5">
        <v>45029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0.48</v>
      </c>
      <c r="N24" s="22">
        <v>0.56</v>
      </c>
      <c r="O24" s="22">
        <v>0.5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</row>
    <row r="25" spans="1:21">
      <c r="A25" s="6">
        <v>19</v>
      </c>
      <c r="B25" s="3" t="s">
        <v>29</v>
      </c>
      <c r="C25" s="5">
        <v>45030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0.34</v>
      </c>
      <c r="N25" s="22">
        <v>0.35</v>
      </c>
      <c r="O25" s="22">
        <v>0.35</v>
      </c>
      <c r="P25" s="22">
        <v>0</v>
      </c>
      <c r="Q25" s="22">
        <v>0</v>
      </c>
      <c r="R25" s="22">
        <v>0</v>
      </c>
      <c r="S25" s="22">
        <v>0.12</v>
      </c>
      <c r="T25" s="22">
        <v>0</v>
      </c>
      <c r="U25" s="22">
        <v>0</v>
      </c>
    </row>
    <row r="26" spans="1:21">
      <c r="A26" s="6">
        <v>20</v>
      </c>
      <c r="B26" s="3" t="s">
        <v>30</v>
      </c>
      <c r="C26" s="5">
        <v>45031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0.39</v>
      </c>
      <c r="N26" s="22">
        <v>0.22</v>
      </c>
      <c r="O26" s="22">
        <v>0.31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1:21">
      <c r="A27" s="6">
        <v>21</v>
      </c>
      <c r="B27" s="3" t="s">
        <v>23</v>
      </c>
      <c r="C27" s="5">
        <v>45032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0.24</v>
      </c>
      <c r="N27" s="22">
        <v>0.23</v>
      </c>
      <c r="O27" s="22">
        <v>0.2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1:21">
      <c r="A28" s="6">
        <v>22</v>
      </c>
      <c r="B28" s="4" t="s">
        <v>25</v>
      </c>
      <c r="C28" s="5">
        <v>45033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0.24</v>
      </c>
      <c r="N28" s="22">
        <v>0.18</v>
      </c>
      <c r="O28" s="22">
        <v>0.15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</row>
    <row r="29" spans="1:21">
      <c r="A29" s="6">
        <v>23</v>
      </c>
      <c r="B29" s="4" t="s">
        <v>26</v>
      </c>
      <c r="C29" s="5">
        <v>45034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0.51</v>
      </c>
      <c r="N29" s="22">
        <v>0.42</v>
      </c>
      <c r="O29" s="22">
        <v>0.38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</row>
    <row r="30" spans="1:21">
      <c r="A30" s="6">
        <v>24</v>
      </c>
      <c r="B30" s="4" t="s">
        <v>27</v>
      </c>
      <c r="C30" s="5">
        <v>45035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0.38</v>
      </c>
      <c r="N30" s="22">
        <v>0.35</v>
      </c>
      <c r="O30" s="22">
        <v>0.31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</row>
    <row r="31" spans="1:21">
      <c r="A31" s="6">
        <v>25</v>
      </c>
      <c r="B31" s="3" t="s">
        <v>28</v>
      </c>
      <c r="C31" s="5">
        <v>45036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0.24</v>
      </c>
      <c r="N31" s="22">
        <v>0.3</v>
      </c>
      <c r="O31" s="22">
        <v>0.19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</row>
    <row r="32" spans="1:21">
      <c r="A32" s="6">
        <v>26</v>
      </c>
      <c r="B32" s="3" t="s">
        <v>29</v>
      </c>
      <c r="C32" s="5">
        <v>45037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0.2</v>
      </c>
      <c r="N32" s="22">
        <v>0.23</v>
      </c>
      <c r="O32" s="22">
        <v>0.21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</row>
    <row r="33" spans="1:21">
      <c r="A33" s="6">
        <v>27</v>
      </c>
      <c r="B33" s="3" t="s">
        <v>30</v>
      </c>
      <c r="C33" s="5">
        <v>45038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0.24</v>
      </c>
      <c r="N33" s="22">
        <v>0.21</v>
      </c>
      <c r="O33" s="22">
        <v>0.15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</row>
    <row r="34" spans="1:21">
      <c r="A34" s="6">
        <v>28</v>
      </c>
      <c r="B34" s="3" t="s">
        <v>23</v>
      </c>
      <c r="C34" s="5">
        <v>45039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0.09</v>
      </c>
      <c r="N34" s="22">
        <v>0.07</v>
      </c>
      <c r="O34" s="22">
        <v>0.04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1:21">
      <c r="A35" s="6">
        <v>29</v>
      </c>
      <c r="B35" s="4" t="s">
        <v>25</v>
      </c>
      <c r="C35" s="5">
        <v>45040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0.16</v>
      </c>
      <c r="N35" s="22">
        <v>0.14</v>
      </c>
      <c r="O35" s="22">
        <v>0.1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</row>
    <row r="36" spans="1:21">
      <c r="A36" s="6" t="s">
        <v>34</v>
      </c>
      <c r="B36" s="4" t="s">
        <v>26</v>
      </c>
      <c r="C36" s="5">
        <v>45041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</row>
    <row r="37" spans="1:21">
      <c r="A37" s="12"/>
      <c r="B37" s="26" t="s">
        <v>35</v>
      </c>
      <c r="C37" s="27"/>
      <c r="D37" s="28">
        <f>(D21*14)-SUM(D22:D35)</f>
        <v>7.7</v>
      </c>
      <c r="E37" s="28">
        <f t="shared" ref="D37:U37" si="1">(E21*14)-SUM(E22:E35)</f>
        <v>7.7</v>
      </c>
      <c r="F37" s="28">
        <f t="shared" si="1"/>
        <v>7.7</v>
      </c>
      <c r="G37" s="28">
        <f t="shared" si="1"/>
        <v>8.26</v>
      </c>
      <c r="H37" s="28">
        <f t="shared" si="1"/>
        <v>8.12</v>
      </c>
      <c r="I37" s="28">
        <f t="shared" si="1"/>
        <v>8.12</v>
      </c>
      <c r="J37" s="28">
        <f t="shared" si="1"/>
        <v>8.4</v>
      </c>
      <c r="K37" s="28">
        <f t="shared" si="1"/>
        <v>8.96</v>
      </c>
      <c r="L37" s="28">
        <f t="shared" si="1"/>
        <v>8.68</v>
      </c>
      <c r="M37" s="28">
        <f t="shared" si="1"/>
        <v>12.65</v>
      </c>
      <c r="N37" s="28">
        <f t="shared" si="1"/>
        <v>13.25</v>
      </c>
      <c r="O37" s="28">
        <f t="shared" si="1"/>
        <v>12.79</v>
      </c>
      <c r="P37" s="28">
        <f t="shared" si="1"/>
        <v>19.54</v>
      </c>
      <c r="Q37" s="28">
        <f t="shared" si="1"/>
        <v>19.4</v>
      </c>
      <c r="R37" s="28">
        <f t="shared" si="1"/>
        <v>20.07</v>
      </c>
      <c r="S37" s="28">
        <f t="shared" si="1"/>
        <v>18.39</v>
      </c>
      <c r="T37" s="28">
        <f t="shared" si="1"/>
        <v>18.52</v>
      </c>
      <c r="U37" s="28">
        <f t="shared" si="1"/>
        <v>19.69</v>
      </c>
    </row>
    <row r="38" spans="1:21">
      <c r="A38" s="12"/>
      <c r="B38" s="23" t="s">
        <v>36</v>
      </c>
      <c r="C38" s="24"/>
      <c r="D38" s="25">
        <v>0.83</v>
      </c>
      <c r="E38" s="25">
        <v>0.84</v>
      </c>
      <c r="F38" s="25">
        <v>0.85</v>
      </c>
      <c r="G38" s="25">
        <v>0.8</v>
      </c>
      <c r="H38" s="25">
        <v>0.82</v>
      </c>
      <c r="I38" s="25">
        <v>0.82</v>
      </c>
      <c r="J38" s="25">
        <v>0.84</v>
      </c>
      <c r="K38" s="25">
        <v>0.84</v>
      </c>
      <c r="L38" s="25">
        <v>0.82</v>
      </c>
      <c r="M38" s="25">
        <v>1.92</v>
      </c>
      <c r="N38" s="25">
        <v>1.92</v>
      </c>
      <c r="O38" s="25">
        <v>1.81</v>
      </c>
      <c r="P38" s="25">
        <v>2.4</v>
      </c>
      <c r="Q38" s="25">
        <v>2.44</v>
      </c>
      <c r="R38" s="25">
        <v>2.38</v>
      </c>
      <c r="S38" s="25">
        <v>2.18</v>
      </c>
      <c r="T38" s="25">
        <v>2.41</v>
      </c>
      <c r="U38" s="25">
        <v>2.62</v>
      </c>
    </row>
    <row r="39" spans="1:21">
      <c r="A39" s="1">
        <v>31</v>
      </c>
      <c r="B39" s="4" t="s">
        <v>27</v>
      </c>
      <c r="C39" s="5">
        <v>45042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0.98</v>
      </c>
      <c r="N39" s="22">
        <v>0.67</v>
      </c>
      <c r="O39" s="22">
        <v>0.76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0.25</v>
      </c>
    </row>
    <row r="40" spans="1:21">
      <c r="A40" s="1">
        <v>32</v>
      </c>
      <c r="B40" s="3" t="s">
        <v>28</v>
      </c>
      <c r="C40" s="5">
        <v>45043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1.03</v>
      </c>
      <c r="N40" s="22">
        <v>0.91</v>
      </c>
      <c r="O40" s="22">
        <v>0.72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0.37</v>
      </c>
    </row>
    <row r="41" spans="1:21">
      <c r="A41" s="1">
        <v>33</v>
      </c>
      <c r="B41" s="3" t="s">
        <v>29</v>
      </c>
      <c r="C41" s="5">
        <v>45044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0.66</v>
      </c>
      <c r="N41" s="22">
        <v>0.52</v>
      </c>
      <c r="O41" s="22">
        <v>0.45</v>
      </c>
      <c r="P41" s="22">
        <v>0</v>
      </c>
      <c r="Q41" s="22">
        <v>0</v>
      </c>
      <c r="R41" s="22">
        <v>0</v>
      </c>
      <c r="S41" s="22">
        <v>0</v>
      </c>
      <c r="T41" s="22">
        <v>0.15</v>
      </c>
      <c r="U41" s="22">
        <v>0.44</v>
      </c>
    </row>
    <row r="42" spans="1:21">
      <c r="A42" s="1">
        <v>34</v>
      </c>
      <c r="B42" s="3" t="s">
        <v>30</v>
      </c>
      <c r="C42" s="5">
        <v>45045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1.25</v>
      </c>
      <c r="N42" s="22">
        <v>0.7</v>
      </c>
      <c r="O42" s="22">
        <v>0.5</v>
      </c>
      <c r="P42" s="22">
        <v>0.06</v>
      </c>
      <c r="Q42" s="22">
        <v>0.03</v>
      </c>
      <c r="R42" s="22">
        <v>0.08</v>
      </c>
      <c r="S42" s="22">
        <v>0</v>
      </c>
      <c r="T42" s="22">
        <v>0</v>
      </c>
      <c r="U42" s="22">
        <v>0.49</v>
      </c>
    </row>
    <row r="43" spans="1:21">
      <c r="A43" s="1">
        <v>35</v>
      </c>
      <c r="B43" s="3" t="s">
        <v>23</v>
      </c>
      <c r="C43" s="5">
        <v>45046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0.75</v>
      </c>
      <c r="N43" s="22">
        <v>0.66</v>
      </c>
      <c r="O43" s="22">
        <v>0.51</v>
      </c>
      <c r="P43" s="22">
        <v>0.67</v>
      </c>
      <c r="Q43" s="22">
        <v>0.35</v>
      </c>
      <c r="R43" s="22">
        <v>0.72</v>
      </c>
      <c r="S43" s="22">
        <v>0.28</v>
      </c>
      <c r="T43" s="22">
        <v>0.24</v>
      </c>
      <c r="U43" s="22">
        <v>0.72</v>
      </c>
    </row>
    <row r="44" spans="1:21">
      <c r="A44" s="1">
        <v>36</v>
      </c>
      <c r="B44" s="4" t="s">
        <v>25</v>
      </c>
      <c r="C44" s="5">
        <v>45047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0.66</v>
      </c>
      <c r="N44" s="22">
        <v>0.54</v>
      </c>
      <c r="O44" s="22">
        <v>0.36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0.35</v>
      </c>
    </row>
    <row r="45" spans="1:21">
      <c r="A45" s="1">
        <v>37</v>
      </c>
      <c r="B45" s="4" t="s">
        <v>26</v>
      </c>
      <c r="C45" s="5">
        <v>45048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0.82</v>
      </c>
      <c r="N45" s="22">
        <v>0.88</v>
      </c>
      <c r="O45" s="22">
        <v>0.7</v>
      </c>
      <c r="P45" s="22">
        <v>0.25</v>
      </c>
      <c r="Q45" s="22">
        <v>0</v>
      </c>
      <c r="R45" s="22">
        <v>0.13</v>
      </c>
      <c r="S45" s="22">
        <v>0</v>
      </c>
      <c r="T45" s="22">
        <v>0</v>
      </c>
      <c r="U45" s="22">
        <v>0.33</v>
      </c>
    </row>
    <row r="46" spans="1:21">
      <c r="A46" s="1">
        <v>38</v>
      </c>
      <c r="B46" s="4" t="s">
        <v>27</v>
      </c>
      <c r="C46" s="5">
        <v>45049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0.91</v>
      </c>
      <c r="N46" s="22">
        <v>0.82</v>
      </c>
      <c r="O46" s="22">
        <v>0.65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0.41</v>
      </c>
    </row>
    <row r="47" spans="1:21">
      <c r="A47" s="1">
        <v>39</v>
      </c>
      <c r="B47" s="3" t="s">
        <v>28</v>
      </c>
      <c r="C47" s="5">
        <v>45050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0.84</v>
      </c>
      <c r="N47" s="22">
        <v>0.53</v>
      </c>
      <c r="O47" s="22">
        <v>0.45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0.52</v>
      </c>
    </row>
    <row r="48" spans="1:21">
      <c r="A48" s="1">
        <v>40</v>
      </c>
      <c r="B48" s="3" t="s">
        <v>29</v>
      </c>
      <c r="C48" s="5">
        <v>45051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0.88</v>
      </c>
      <c r="N48" s="22">
        <v>0.54</v>
      </c>
      <c r="O48" s="22">
        <v>0.4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0.31</v>
      </c>
    </row>
    <row r="49" spans="1:21">
      <c r="A49" s="1">
        <v>41</v>
      </c>
      <c r="B49" s="3" t="s">
        <v>30</v>
      </c>
      <c r="C49" s="5">
        <v>45052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0.55</v>
      </c>
      <c r="N49" s="22">
        <v>0.66</v>
      </c>
      <c r="O49" s="22">
        <v>0.42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0.3</v>
      </c>
    </row>
    <row r="50" spans="1:21">
      <c r="A50" s="1">
        <v>42</v>
      </c>
      <c r="B50" s="3" t="s">
        <v>23</v>
      </c>
      <c r="C50" s="5">
        <v>45053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0.65</v>
      </c>
      <c r="N50" s="22">
        <v>0.55</v>
      </c>
      <c r="O50" s="22">
        <v>0.53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0.38</v>
      </c>
    </row>
    <row r="51" spans="1:21">
      <c r="A51" s="1">
        <v>43</v>
      </c>
      <c r="B51" s="4" t="s">
        <v>25</v>
      </c>
      <c r="C51" s="5">
        <v>45054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0.98</v>
      </c>
      <c r="N51" s="22">
        <v>0.57</v>
      </c>
      <c r="O51" s="22">
        <v>0.43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0.51</v>
      </c>
    </row>
    <row r="52" spans="1:21">
      <c r="A52" s="1">
        <v>44</v>
      </c>
      <c r="B52" s="4" t="s">
        <v>26</v>
      </c>
      <c r="C52" s="5">
        <v>45055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9">
        <v>0.08</v>
      </c>
      <c r="N52" s="29">
        <v>0</v>
      </c>
      <c r="O52" s="29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9">
        <v>0.44</v>
      </c>
    </row>
    <row r="53" spans="1:21">
      <c r="A53" s="1" t="s">
        <v>37</v>
      </c>
      <c r="B53" s="4" t="s">
        <v>27</v>
      </c>
      <c r="C53" s="5">
        <v>45056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</row>
    <row r="54" spans="1:21">
      <c r="A54" s="12"/>
      <c r="B54" s="26" t="s">
        <v>38</v>
      </c>
      <c r="C54" s="27"/>
      <c r="D54" s="28">
        <f>(D38*14)-SUM(D39:D52)</f>
        <v>11.62</v>
      </c>
      <c r="E54" s="28">
        <f t="shared" ref="D54:U54" si="2">(E38*14)-SUM(E39:E52)</f>
        <v>11.76</v>
      </c>
      <c r="F54" s="28">
        <f t="shared" si="2"/>
        <v>11.9</v>
      </c>
      <c r="G54" s="28">
        <f t="shared" si="2"/>
        <v>11.2</v>
      </c>
      <c r="H54" s="28">
        <f t="shared" si="2"/>
        <v>11.48</v>
      </c>
      <c r="I54" s="28">
        <f t="shared" si="2"/>
        <v>11.48</v>
      </c>
      <c r="J54" s="28">
        <f t="shared" si="2"/>
        <v>11.76</v>
      </c>
      <c r="K54" s="28">
        <f t="shared" si="2"/>
        <v>11.76</v>
      </c>
      <c r="L54" s="28">
        <f t="shared" si="2"/>
        <v>11.48</v>
      </c>
      <c r="M54" s="28">
        <f t="shared" si="2"/>
        <v>15.84</v>
      </c>
      <c r="N54" s="28">
        <f t="shared" si="2"/>
        <v>18.33</v>
      </c>
      <c r="O54" s="28">
        <f t="shared" si="2"/>
        <v>18.46</v>
      </c>
      <c r="P54" s="28">
        <f t="shared" si="2"/>
        <v>32.62</v>
      </c>
      <c r="Q54" s="28">
        <f t="shared" si="2"/>
        <v>33.78</v>
      </c>
      <c r="R54" s="28">
        <f t="shared" si="2"/>
        <v>32.39</v>
      </c>
      <c r="S54" s="28">
        <f t="shared" si="2"/>
        <v>30.24</v>
      </c>
      <c r="T54" s="28">
        <f t="shared" si="2"/>
        <v>33.35</v>
      </c>
      <c r="U54" s="28">
        <f t="shared" si="2"/>
        <v>30.86</v>
      </c>
    </row>
    <row r="55" spans="1:21">
      <c r="A55" s="12"/>
      <c r="B55" s="23" t="s">
        <v>39</v>
      </c>
      <c r="C55" s="24"/>
      <c r="D55" s="25">
        <v>1.09</v>
      </c>
      <c r="E55" s="25">
        <v>1.09</v>
      </c>
      <c r="F55" s="25">
        <v>1.11</v>
      </c>
      <c r="G55" s="25">
        <v>1.15</v>
      </c>
      <c r="H55" s="25">
        <v>1.18</v>
      </c>
      <c r="I55" s="25">
        <v>1.15</v>
      </c>
      <c r="J55" s="25">
        <v>1.17</v>
      </c>
      <c r="K55" s="25">
        <v>1.15</v>
      </c>
      <c r="L55" s="25">
        <v>1.17</v>
      </c>
      <c r="M55" s="25">
        <v>3.06</v>
      </c>
      <c r="N55" s="25">
        <v>3.14</v>
      </c>
      <c r="O55" s="25">
        <v>3.09</v>
      </c>
      <c r="P55" s="25">
        <v>4.29</v>
      </c>
      <c r="Q55" s="25">
        <v>4.3</v>
      </c>
      <c r="R55" s="25">
        <v>4.29</v>
      </c>
      <c r="S55" s="25">
        <v>4.14</v>
      </c>
      <c r="T55" s="25">
        <v>4.09</v>
      </c>
      <c r="U55" s="25">
        <v>4.11</v>
      </c>
    </row>
    <row r="56" spans="1:21">
      <c r="A56" s="1">
        <v>46</v>
      </c>
      <c r="B56" s="3" t="s">
        <v>28</v>
      </c>
      <c r="C56" s="5">
        <v>45057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1.85</v>
      </c>
      <c r="N56" s="22">
        <v>1.53</v>
      </c>
      <c r="O56" s="22">
        <v>1.47</v>
      </c>
      <c r="P56" s="22">
        <v>0.68</v>
      </c>
      <c r="Q56" s="22">
        <v>0.37</v>
      </c>
      <c r="R56" s="22">
        <v>0.77</v>
      </c>
      <c r="S56" s="22">
        <v>0.85</v>
      </c>
      <c r="T56" s="22">
        <v>0.67</v>
      </c>
      <c r="U56" s="22">
        <v>1.22</v>
      </c>
    </row>
    <row r="57" spans="1:21">
      <c r="A57" s="1">
        <v>47</v>
      </c>
      <c r="B57" s="3" t="s">
        <v>29</v>
      </c>
      <c r="C57" s="5">
        <v>45058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1.42</v>
      </c>
      <c r="N57" s="22">
        <v>1.24</v>
      </c>
      <c r="O57" s="22">
        <v>1.29</v>
      </c>
      <c r="P57" s="22">
        <v>0.36</v>
      </c>
      <c r="Q57" s="22">
        <v>0.44</v>
      </c>
      <c r="R57" s="22">
        <v>0.44</v>
      </c>
      <c r="S57" s="22">
        <v>0</v>
      </c>
      <c r="T57" s="22">
        <v>0</v>
      </c>
      <c r="U57" s="22">
        <v>0</v>
      </c>
    </row>
    <row r="58" spans="1:21">
      <c r="A58" s="1">
        <v>48</v>
      </c>
      <c r="B58" s="3" t="s">
        <v>30</v>
      </c>
      <c r="C58" s="5">
        <v>45059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1.77</v>
      </c>
      <c r="N58" s="22">
        <v>1.31</v>
      </c>
      <c r="O58" s="22">
        <v>1.41</v>
      </c>
      <c r="P58" s="22">
        <v>0.86</v>
      </c>
      <c r="Q58" s="22">
        <v>0.78</v>
      </c>
      <c r="R58" s="22">
        <v>0.34</v>
      </c>
      <c r="S58" s="22">
        <v>0.59</v>
      </c>
      <c r="T58" s="22">
        <v>0</v>
      </c>
      <c r="U58" s="22">
        <v>0.53</v>
      </c>
    </row>
    <row r="59" spans="1:21">
      <c r="A59" s="1">
        <v>49</v>
      </c>
      <c r="B59" s="3" t="s">
        <v>23</v>
      </c>
      <c r="C59" s="5">
        <v>45060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1.56</v>
      </c>
      <c r="N59" s="22">
        <v>1.28</v>
      </c>
      <c r="O59" s="22">
        <v>1.47</v>
      </c>
      <c r="P59" s="22">
        <v>0.64</v>
      </c>
      <c r="Q59" s="22">
        <v>0.69</v>
      </c>
      <c r="R59" s="22">
        <v>0.67</v>
      </c>
      <c r="S59" s="22">
        <v>0.49</v>
      </c>
      <c r="T59" s="22">
        <v>0.19</v>
      </c>
      <c r="U59" s="22">
        <v>0.32</v>
      </c>
    </row>
    <row r="60" spans="1:21">
      <c r="A60" s="1">
        <v>50</v>
      </c>
      <c r="B60" s="4" t="s">
        <v>25</v>
      </c>
      <c r="C60" s="5">
        <v>45061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1.24</v>
      </c>
      <c r="N60" s="22">
        <v>0.99</v>
      </c>
      <c r="O60" s="22">
        <v>1.11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</row>
    <row r="61" spans="1:21">
      <c r="A61" s="1">
        <v>51</v>
      </c>
      <c r="B61" s="4" t="s">
        <v>26</v>
      </c>
      <c r="C61" s="5">
        <v>45062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1.55</v>
      </c>
      <c r="N61" s="22">
        <v>1.3</v>
      </c>
      <c r="O61" s="22">
        <v>1.23</v>
      </c>
      <c r="P61" s="22">
        <v>0.99</v>
      </c>
      <c r="Q61" s="22">
        <v>0.96</v>
      </c>
      <c r="R61" s="22">
        <v>1.26</v>
      </c>
      <c r="S61" s="22">
        <v>0.58</v>
      </c>
      <c r="T61" s="22">
        <v>0</v>
      </c>
      <c r="U61" s="22">
        <v>0.18</v>
      </c>
    </row>
    <row r="62" spans="1:21">
      <c r="A62" s="1">
        <v>52</v>
      </c>
      <c r="B62" s="4" t="s">
        <v>27</v>
      </c>
      <c r="C62" s="5">
        <v>45063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1.53</v>
      </c>
      <c r="N62" s="22">
        <v>1.53</v>
      </c>
      <c r="O62" s="22">
        <v>1.5</v>
      </c>
      <c r="P62" s="22">
        <v>0.76</v>
      </c>
      <c r="Q62" s="22">
        <v>0.8</v>
      </c>
      <c r="R62" s="22">
        <v>1.08</v>
      </c>
      <c r="S62" s="22">
        <v>0</v>
      </c>
      <c r="T62" s="22">
        <v>0</v>
      </c>
      <c r="U62" s="22">
        <v>0</v>
      </c>
    </row>
    <row r="63" spans="1:21">
      <c r="A63" s="1">
        <v>53</v>
      </c>
      <c r="B63" s="3" t="s">
        <v>28</v>
      </c>
      <c r="C63" s="5">
        <v>45064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1.3</v>
      </c>
      <c r="N63" s="22">
        <v>1.42</v>
      </c>
      <c r="O63" s="22">
        <v>1.35</v>
      </c>
      <c r="P63" s="22">
        <v>0</v>
      </c>
      <c r="Q63" s="22">
        <v>0</v>
      </c>
      <c r="R63" s="22">
        <v>0.28</v>
      </c>
      <c r="S63" s="22">
        <v>0.68</v>
      </c>
      <c r="T63" s="22"/>
      <c r="U63" s="22">
        <v>0.23</v>
      </c>
    </row>
    <row r="64" spans="1:21">
      <c r="A64" s="1">
        <v>54</v>
      </c>
      <c r="B64" s="3" t="s">
        <v>29</v>
      </c>
      <c r="C64" s="5">
        <v>45065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1.28</v>
      </c>
      <c r="N64" s="22">
        <v>0.91</v>
      </c>
      <c r="O64" s="22">
        <v>0.85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</row>
    <row r="65" spans="1:21">
      <c r="A65" s="1">
        <v>55</v>
      </c>
      <c r="B65" s="3" t="s">
        <v>30</v>
      </c>
      <c r="C65" s="5">
        <v>45066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1.52</v>
      </c>
      <c r="N65" s="22">
        <v>1.36</v>
      </c>
      <c r="O65" s="22">
        <v>1.19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1:21">
      <c r="A66" s="1">
        <v>56</v>
      </c>
      <c r="B66" s="3" t="s">
        <v>23</v>
      </c>
      <c r="C66" s="5">
        <v>45067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1.23</v>
      </c>
      <c r="N66" s="22">
        <v>1.39</v>
      </c>
      <c r="O66" s="22">
        <v>1.34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1:21">
      <c r="A67" s="1">
        <v>57</v>
      </c>
      <c r="B67" s="4" t="s">
        <v>25</v>
      </c>
      <c r="C67" s="5">
        <v>45068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0.93</v>
      </c>
      <c r="N67" s="22">
        <v>0.48</v>
      </c>
      <c r="O67" s="22">
        <v>0.55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1:21">
      <c r="A68" s="1">
        <v>58</v>
      </c>
      <c r="B68" s="4" t="s">
        <v>26</v>
      </c>
      <c r="C68" s="5">
        <v>45069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9">
        <v>1.49</v>
      </c>
      <c r="N68" s="29">
        <v>0.78</v>
      </c>
      <c r="O68" s="29">
        <v>1.1</v>
      </c>
      <c r="P68" s="29">
        <v>0.52</v>
      </c>
      <c r="Q68" s="29">
        <v>1.28</v>
      </c>
      <c r="R68" s="29">
        <v>0.75</v>
      </c>
      <c r="S68" s="29">
        <v>0.66</v>
      </c>
      <c r="T68" s="22">
        <v>0</v>
      </c>
      <c r="U68" s="22">
        <v>0</v>
      </c>
    </row>
    <row r="69" spans="1:21">
      <c r="A69" s="1">
        <v>59</v>
      </c>
      <c r="B69" s="4" t="s">
        <v>27</v>
      </c>
      <c r="C69" s="5">
        <v>45070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1.22</v>
      </c>
      <c r="N69" s="22">
        <v>0.71</v>
      </c>
      <c r="O69" s="22">
        <v>1.12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</row>
    <row r="70" spans="1:21">
      <c r="A70" s="1" t="s">
        <v>40</v>
      </c>
      <c r="B70" s="3" t="s">
        <v>41</v>
      </c>
      <c r="C70" s="5">
        <v>45071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</row>
    <row r="71" spans="1:21">
      <c r="A71" s="12"/>
      <c r="B71" s="26" t="s">
        <v>42</v>
      </c>
      <c r="C71" s="27"/>
      <c r="D71" s="28">
        <f>(D55*14)-SUM(D56:D69)</f>
        <v>15.26</v>
      </c>
      <c r="E71" s="28">
        <f t="shared" ref="D71:U71" si="3">(E55*14)-SUM(E56:E69)</f>
        <v>15.26</v>
      </c>
      <c r="F71" s="28">
        <f t="shared" si="3"/>
        <v>15.54</v>
      </c>
      <c r="G71" s="28">
        <f t="shared" si="3"/>
        <v>16.1</v>
      </c>
      <c r="H71" s="28">
        <f t="shared" si="3"/>
        <v>16.52</v>
      </c>
      <c r="I71" s="28">
        <f t="shared" si="3"/>
        <v>16.1</v>
      </c>
      <c r="J71" s="28">
        <f t="shared" si="3"/>
        <v>16.38</v>
      </c>
      <c r="K71" s="28">
        <f t="shared" si="3"/>
        <v>16.1</v>
      </c>
      <c r="L71" s="28">
        <f t="shared" si="3"/>
        <v>16.38</v>
      </c>
      <c r="M71" s="28">
        <f t="shared" si="3"/>
        <v>22.95</v>
      </c>
      <c r="N71" s="28">
        <f t="shared" si="3"/>
        <v>27.73</v>
      </c>
      <c r="O71" s="28">
        <f t="shared" si="3"/>
        <v>26.28</v>
      </c>
      <c r="P71" s="28">
        <f t="shared" si="3"/>
        <v>55.25</v>
      </c>
      <c r="Q71" s="28">
        <f t="shared" si="3"/>
        <v>54.88</v>
      </c>
      <c r="R71" s="28">
        <f t="shared" si="3"/>
        <v>54.47</v>
      </c>
      <c r="S71" s="28">
        <f t="shared" si="3"/>
        <v>54.11</v>
      </c>
      <c r="T71" s="28">
        <f t="shared" si="3"/>
        <v>56.4</v>
      </c>
      <c r="U71" s="28">
        <f t="shared" si="3"/>
        <v>55.06</v>
      </c>
    </row>
    <row r="72" spans="1:21">
      <c r="A72" s="30" t="s">
        <v>43</v>
      </c>
      <c r="B72" s="30"/>
      <c r="C72" s="30"/>
      <c r="D72" s="31">
        <f>D20+D37+D54+D71</f>
        <v>41.04</v>
      </c>
      <c r="E72" s="31">
        <f t="shared" ref="E72:U72" si="4">E20+E37+E54+E71</f>
        <v>41.29</v>
      </c>
      <c r="F72" s="31">
        <f t="shared" si="4"/>
        <v>41.37</v>
      </c>
      <c r="G72" s="32">
        <f t="shared" si="4"/>
        <v>42.28</v>
      </c>
      <c r="H72" s="32">
        <f t="shared" si="4"/>
        <v>42.98</v>
      </c>
      <c r="I72" s="32">
        <f t="shared" si="4"/>
        <v>42.84</v>
      </c>
      <c r="J72" s="31">
        <f t="shared" si="4"/>
        <v>43.12</v>
      </c>
      <c r="K72" s="31">
        <f t="shared" si="4"/>
        <v>43.96</v>
      </c>
      <c r="L72" s="31">
        <f t="shared" si="4"/>
        <v>43.4</v>
      </c>
      <c r="M72" s="32">
        <f t="shared" si="4"/>
        <v>59.38</v>
      </c>
      <c r="N72" s="32">
        <f t="shared" si="4"/>
        <v>67.25</v>
      </c>
      <c r="O72" s="32">
        <f t="shared" si="4"/>
        <v>65.55</v>
      </c>
      <c r="P72" s="31">
        <f t="shared" si="4"/>
        <v>119.62</v>
      </c>
      <c r="Q72" s="31">
        <f t="shared" si="4"/>
        <v>120.94</v>
      </c>
      <c r="R72" s="31">
        <f t="shared" si="4"/>
        <v>119.66</v>
      </c>
      <c r="S72" s="32">
        <f t="shared" si="4"/>
        <v>115.01</v>
      </c>
      <c r="T72" s="32">
        <f t="shared" si="4"/>
        <v>120.35</v>
      </c>
      <c r="U72" s="32">
        <f t="shared" si="4"/>
        <v>118.47</v>
      </c>
    </row>
    <row r="73" spans="1:21">
      <c r="A73" s="33"/>
      <c r="B73" s="33"/>
      <c r="C73" s="33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4:8">
      <c r="D74" s="35">
        <v>1</v>
      </c>
      <c r="E74" s="35">
        <v>2</v>
      </c>
      <c r="F74" s="35">
        <v>3</v>
      </c>
      <c r="G74" s="35" t="s">
        <v>44</v>
      </c>
      <c r="H74" s="36" t="s">
        <v>45</v>
      </c>
    </row>
    <row r="75" spans="4:8">
      <c r="D75" s="37">
        <v>41.04</v>
      </c>
      <c r="E75" s="37">
        <v>41.29</v>
      </c>
      <c r="F75" s="37">
        <v>41.37</v>
      </c>
      <c r="G75" s="38" t="s">
        <v>46</v>
      </c>
      <c r="H75" s="37">
        <f>AVERAGE(D75:F75)</f>
        <v>41.2333333333333</v>
      </c>
    </row>
    <row r="76" spans="4:8">
      <c r="D76" s="37">
        <v>42.28</v>
      </c>
      <c r="E76" s="37">
        <v>42.98</v>
      </c>
      <c r="F76" s="37">
        <v>42.84</v>
      </c>
      <c r="G76" s="38" t="s">
        <v>47</v>
      </c>
      <c r="H76" s="37">
        <f t="shared" ref="H75:H80" si="5">AVERAGE(D76:F76)</f>
        <v>42.7</v>
      </c>
    </row>
    <row r="77" spans="4:8">
      <c r="D77" s="37">
        <v>43.12</v>
      </c>
      <c r="E77" s="37">
        <v>43.96</v>
      </c>
      <c r="F77" s="37">
        <v>43.4</v>
      </c>
      <c r="G77" s="38" t="s">
        <v>48</v>
      </c>
      <c r="H77" s="37">
        <f t="shared" si="5"/>
        <v>43.4933333333333</v>
      </c>
    </row>
    <row r="78" spans="4:8">
      <c r="D78" s="37">
        <v>59.38</v>
      </c>
      <c r="E78" s="37">
        <v>67.25</v>
      </c>
      <c r="F78" s="37">
        <v>65.55</v>
      </c>
      <c r="G78" s="38" t="s">
        <v>49</v>
      </c>
      <c r="H78" s="37">
        <f t="shared" si="5"/>
        <v>64.06</v>
      </c>
    </row>
    <row r="79" spans="4:8">
      <c r="D79" s="37">
        <v>119.62</v>
      </c>
      <c r="E79" s="37">
        <v>120.94</v>
      </c>
      <c r="F79" s="37">
        <v>119.66</v>
      </c>
      <c r="G79" s="38" t="s">
        <v>50</v>
      </c>
      <c r="H79" s="37">
        <f t="shared" si="5"/>
        <v>120.073333333333</v>
      </c>
    </row>
    <row r="80" spans="4:8">
      <c r="D80" s="37">
        <v>115.01</v>
      </c>
      <c r="E80" s="37">
        <v>120.35</v>
      </c>
      <c r="F80" s="37">
        <v>118.47</v>
      </c>
      <c r="G80" s="38" t="s">
        <v>51</v>
      </c>
      <c r="H80" s="37">
        <f t="shared" si="5"/>
        <v>117.943333333333</v>
      </c>
    </row>
  </sheetData>
  <mergeCells count="13">
    <mergeCell ref="D1:U1"/>
    <mergeCell ref="B4:C4"/>
    <mergeCell ref="B20:C20"/>
    <mergeCell ref="B21:C21"/>
    <mergeCell ref="B37:C37"/>
    <mergeCell ref="B38:C38"/>
    <mergeCell ref="B54:C54"/>
    <mergeCell ref="B55:C55"/>
    <mergeCell ref="B71:C71"/>
    <mergeCell ref="A72:C72"/>
    <mergeCell ref="A1:A2"/>
    <mergeCell ref="B1:B2"/>
    <mergeCell ref="C1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workbookViewId="0">
      <pane xSplit="3" ySplit="3" topLeftCell="D67" activePane="bottomRight" state="frozen"/>
      <selection/>
      <selection pane="topRight"/>
      <selection pane="bottomLeft"/>
      <selection pane="bottomRight" activeCell="O14" sqref="O14"/>
    </sheetView>
  </sheetViews>
  <sheetFormatPr defaultColWidth="9.14285714285714" defaultRowHeight="15"/>
  <cols>
    <col min="3" max="3" width="12.7142857142857" customWidth="1"/>
    <col min="4" max="21" width="5.40952380952381" customWidth="1"/>
    <col min="22" max="22" width="14.8571428571429" customWidth="1"/>
  </cols>
  <sheetData>
    <row r="1" spans="1:22">
      <c r="A1" s="1" t="s">
        <v>0</v>
      </c>
      <c r="B1" s="1" t="s">
        <v>1</v>
      </c>
      <c r="C1" s="1" t="s">
        <v>2</v>
      </c>
      <c r="D1" s="2" t="s">
        <v>52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1" t="s">
        <v>53</v>
      </c>
    </row>
    <row r="2" spans="1:22">
      <c r="A2" s="3"/>
      <c r="B2" s="3"/>
      <c r="C2" s="3"/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1"/>
    </row>
    <row r="3" spans="1:22">
      <c r="A3" s="1" t="s">
        <v>22</v>
      </c>
      <c r="B3" s="4" t="s">
        <v>23</v>
      </c>
      <c r="C3" s="5">
        <v>45011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2"/>
    </row>
    <row r="4" spans="1:22">
      <c r="A4" s="1">
        <v>1</v>
      </c>
      <c r="B4" s="4" t="s">
        <v>25</v>
      </c>
      <c r="C4" s="5">
        <v>45012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3"/>
    </row>
    <row r="5" spans="1:22">
      <c r="A5" s="1">
        <v>2</v>
      </c>
      <c r="B5" s="4" t="s">
        <v>26</v>
      </c>
      <c r="C5" s="5">
        <v>45013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3"/>
    </row>
    <row r="6" spans="1:22">
      <c r="A6" s="1">
        <v>3</v>
      </c>
      <c r="B6" s="4" t="s">
        <v>27</v>
      </c>
      <c r="C6" s="5">
        <v>45014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3"/>
    </row>
    <row r="7" spans="1:22">
      <c r="A7" s="1">
        <v>4</v>
      </c>
      <c r="B7" s="3" t="s">
        <v>28</v>
      </c>
      <c r="C7" s="5">
        <v>45015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3"/>
    </row>
    <row r="8" spans="1:22">
      <c r="A8" s="1">
        <v>5</v>
      </c>
      <c r="B8" s="3" t="s">
        <v>29</v>
      </c>
      <c r="C8" s="5">
        <v>45016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3"/>
    </row>
    <row r="9" spans="1:22">
      <c r="A9" s="1">
        <v>6</v>
      </c>
      <c r="B9" s="3" t="s">
        <v>30</v>
      </c>
      <c r="C9" s="5">
        <v>45017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3"/>
    </row>
    <row r="10" spans="1:22">
      <c r="A10" s="1">
        <v>7</v>
      </c>
      <c r="B10" s="3" t="s">
        <v>23</v>
      </c>
      <c r="C10" s="5">
        <v>45018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3"/>
    </row>
    <row r="11" spans="1:22">
      <c r="A11" s="1">
        <v>8</v>
      </c>
      <c r="B11" s="4" t="s">
        <v>25</v>
      </c>
      <c r="C11" s="5">
        <v>45019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3"/>
    </row>
    <row r="12" spans="1:22">
      <c r="A12" s="1">
        <v>9</v>
      </c>
      <c r="B12" s="4" t="s">
        <v>26</v>
      </c>
      <c r="C12" s="5">
        <v>45020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3"/>
    </row>
    <row r="13" spans="1:22">
      <c r="A13" s="1">
        <v>10</v>
      </c>
      <c r="B13" s="4" t="s">
        <v>27</v>
      </c>
      <c r="C13" s="5">
        <v>45021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3"/>
    </row>
    <row r="14" spans="1:22">
      <c r="A14" s="1">
        <v>11</v>
      </c>
      <c r="B14" s="3" t="s">
        <v>28</v>
      </c>
      <c r="C14" s="5">
        <v>45022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3"/>
    </row>
    <row r="15" spans="1:22">
      <c r="A15" s="1">
        <v>12</v>
      </c>
      <c r="B15" s="3" t="s">
        <v>29</v>
      </c>
      <c r="C15" s="5">
        <v>45023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3"/>
    </row>
    <row r="16" spans="1:22">
      <c r="A16" s="1">
        <v>13</v>
      </c>
      <c r="B16" s="3" t="s">
        <v>30</v>
      </c>
      <c r="C16" s="5">
        <v>45024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3"/>
    </row>
    <row r="17" spans="1:22">
      <c r="A17" s="1">
        <v>14</v>
      </c>
      <c r="B17" s="3" t="s">
        <v>23</v>
      </c>
      <c r="C17" s="5">
        <v>45025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3"/>
    </row>
    <row r="18" spans="1:22">
      <c r="A18" s="1" t="s">
        <v>31</v>
      </c>
      <c r="B18" s="4" t="s">
        <v>25</v>
      </c>
      <c r="C18" s="5">
        <v>45026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3"/>
    </row>
    <row r="19" spans="1:22">
      <c r="A19" s="6">
        <v>16</v>
      </c>
      <c r="B19" s="4" t="s">
        <v>26</v>
      </c>
      <c r="C19" s="5">
        <v>45027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2"/>
    </row>
    <row r="20" spans="1:22">
      <c r="A20" s="6">
        <v>17</v>
      </c>
      <c r="B20" s="4" t="s">
        <v>27</v>
      </c>
      <c r="C20" s="5">
        <v>45028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2"/>
    </row>
    <row r="21" spans="1:22">
      <c r="A21" s="6">
        <v>18</v>
      </c>
      <c r="B21" s="3" t="s">
        <v>28</v>
      </c>
      <c r="C21" s="5">
        <v>45029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2"/>
    </row>
    <row r="22" spans="1:22">
      <c r="A22" s="6">
        <v>19</v>
      </c>
      <c r="B22" s="3" t="s">
        <v>29</v>
      </c>
      <c r="C22" s="5">
        <v>45030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2"/>
    </row>
    <row r="23" spans="1:22">
      <c r="A23" s="6">
        <v>20</v>
      </c>
      <c r="B23" s="3" t="s">
        <v>30</v>
      </c>
      <c r="C23" s="5">
        <v>45031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2"/>
    </row>
    <row r="24" spans="1:22">
      <c r="A24" s="6">
        <v>21</v>
      </c>
      <c r="B24" s="3" t="s">
        <v>23</v>
      </c>
      <c r="C24" s="5">
        <v>45032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2"/>
    </row>
    <row r="25" spans="1:22">
      <c r="A25" s="6">
        <v>22</v>
      </c>
      <c r="B25" s="4" t="s">
        <v>25</v>
      </c>
      <c r="C25" s="5">
        <v>45033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2"/>
    </row>
    <row r="26" spans="1:22">
      <c r="A26" s="6">
        <v>23</v>
      </c>
      <c r="B26" s="4" t="s">
        <v>26</v>
      </c>
      <c r="C26" s="5">
        <v>45034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2"/>
    </row>
    <row r="27" spans="1:22">
      <c r="A27" s="6">
        <v>24</v>
      </c>
      <c r="B27" s="4" t="s">
        <v>27</v>
      </c>
      <c r="C27" s="5">
        <v>45035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7">
        <v>1</v>
      </c>
      <c r="U27" s="1">
        <v>0</v>
      </c>
      <c r="V27" s="13">
        <v>0.76</v>
      </c>
    </row>
    <row r="28" spans="1:22">
      <c r="A28" s="6">
        <v>25</v>
      </c>
      <c r="B28" s="3" t="s">
        <v>28</v>
      </c>
      <c r="C28" s="5">
        <v>45036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2"/>
    </row>
    <row r="29" spans="1:22">
      <c r="A29" s="6">
        <v>26</v>
      </c>
      <c r="B29" s="3" t="s">
        <v>29</v>
      </c>
      <c r="C29" s="5">
        <v>45037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2"/>
    </row>
    <row r="30" spans="1:22">
      <c r="A30" s="6">
        <v>27</v>
      </c>
      <c r="B30" s="3" t="s">
        <v>30</v>
      </c>
      <c r="C30" s="5">
        <v>45038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2"/>
    </row>
    <row r="31" spans="1:22">
      <c r="A31" s="6">
        <v>28</v>
      </c>
      <c r="B31" s="3" t="s">
        <v>23</v>
      </c>
      <c r="C31" s="5">
        <v>45039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2"/>
    </row>
    <row r="32" spans="1:22">
      <c r="A32" s="6">
        <v>29</v>
      </c>
      <c r="B32" s="4" t="s">
        <v>25</v>
      </c>
      <c r="C32" s="5">
        <v>45040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2"/>
    </row>
    <row r="33" spans="1:22">
      <c r="A33" s="6" t="s">
        <v>34</v>
      </c>
      <c r="B33" s="4" t="s">
        <v>26</v>
      </c>
      <c r="C33" s="5">
        <v>45041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2"/>
    </row>
    <row r="34" spans="1:22">
      <c r="A34" s="1">
        <v>31</v>
      </c>
      <c r="B34" s="4" t="s">
        <v>41</v>
      </c>
      <c r="C34" s="5">
        <v>45042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2"/>
    </row>
    <row r="35" spans="1:22">
      <c r="A35" s="1">
        <v>32</v>
      </c>
      <c r="B35" s="4" t="s">
        <v>30</v>
      </c>
      <c r="C35" s="5">
        <v>45043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2"/>
    </row>
    <row r="36" spans="1:22">
      <c r="A36" s="1">
        <v>33</v>
      </c>
      <c r="B36" s="4" t="s">
        <v>54</v>
      </c>
      <c r="C36" s="5">
        <v>45044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2"/>
    </row>
    <row r="37" spans="1:22">
      <c r="A37" s="1">
        <v>34</v>
      </c>
      <c r="B37" s="3" t="s">
        <v>25</v>
      </c>
      <c r="C37" s="5">
        <v>45045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2"/>
    </row>
    <row r="38" spans="1:22">
      <c r="A38" s="1">
        <v>35</v>
      </c>
      <c r="B38" s="3" t="s">
        <v>29</v>
      </c>
      <c r="C38" s="5">
        <v>45046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2"/>
    </row>
    <row r="39" spans="1:22">
      <c r="A39" s="1">
        <v>36</v>
      </c>
      <c r="B39" s="3" t="s">
        <v>54</v>
      </c>
      <c r="C39" s="5">
        <v>45047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2"/>
    </row>
    <row r="40" spans="1:22">
      <c r="A40" s="1">
        <v>37</v>
      </c>
      <c r="B40" s="3" t="s">
        <v>55</v>
      </c>
      <c r="C40" s="5">
        <v>45048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2"/>
    </row>
    <row r="41" spans="1:22">
      <c r="A41" s="1">
        <v>38</v>
      </c>
      <c r="B41" s="4" t="s">
        <v>41</v>
      </c>
      <c r="C41" s="5">
        <v>45049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2"/>
    </row>
    <row r="42" spans="1:22">
      <c r="A42" s="1">
        <v>39</v>
      </c>
      <c r="B42" s="4" t="s">
        <v>30</v>
      </c>
      <c r="C42" s="5">
        <v>45050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2"/>
    </row>
    <row r="43" spans="1:22">
      <c r="A43" s="1">
        <v>40</v>
      </c>
      <c r="B43" s="4" t="s">
        <v>54</v>
      </c>
      <c r="C43" s="5">
        <v>45051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2"/>
    </row>
    <row r="44" spans="1:22">
      <c r="A44" s="1">
        <v>41</v>
      </c>
      <c r="B44" s="3" t="s">
        <v>25</v>
      </c>
      <c r="C44" s="5">
        <v>45052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2"/>
    </row>
    <row r="45" spans="1:22">
      <c r="A45" s="1">
        <v>42</v>
      </c>
      <c r="B45" s="3" t="s">
        <v>29</v>
      </c>
      <c r="C45" s="5">
        <v>45053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2"/>
    </row>
    <row r="46" spans="1:22">
      <c r="A46" s="1">
        <v>43</v>
      </c>
      <c r="B46" s="3" t="s">
        <v>54</v>
      </c>
      <c r="C46" s="5">
        <v>45054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2"/>
    </row>
    <row r="47" spans="1:22">
      <c r="A47" s="1">
        <v>44</v>
      </c>
      <c r="B47" s="3" t="s">
        <v>55</v>
      </c>
      <c r="C47" s="5">
        <v>45055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2"/>
    </row>
    <row r="48" spans="1:22">
      <c r="A48" s="1" t="s">
        <v>37</v>
      </c>
      <c r="B48" s="4" t="s">
        <v>41</v>
      </c>
      <c r="C48" s="5">
        <v>45056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2"/>
    </row>
    <row r="49" spans="1:22">
      <c r="A49" s="6">
        <v>46</v>
      </c>
      <c r="B49" s="4" t="s">
        <v>30</v>
      </c>
      <c r="C49" s="5">
        <v>45057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2"/>
    </row>
    <row r="50" spans="1:22">
      <c r="A50" s="6">
        <v>47</v>
      </c>
      <c r="B50" s="4" t="s">
        <v>54</v>
      </c>
      <c r="C50" s="5">
        <v>45058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2"/>
    </row>
    <row r="51" spans="1:22">
      <c r="A51" s="6">
        <v>48</v>
      </c>
      <c r="B51" s="3" t="s">
        <v>25</v>
      </c>
      <c r="C51" s="5">
        <v>45059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2"/>
    </row>
    <row r="52" spans="1:22">
      <c r="A52" s="6">
        <v>49</v>
      </c>
      <c r="B52" s="3" t="s">
        <v>29</v>
      </c>
      <c r="C52" s="5">
        <v>45060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2"/>
    </row>
    <row r="53" spans="1:22">
      <c r="A53" s="6">
        <v>50</v>
      </c>
      <c r="B53" s="3" t="s">
        <v>54</v>
      </c>
      <c r="C53" s="5">
        <v>45061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2"/>
    </row>
    <row r="54" spans="1:22">
      <c r="A54" s="6">
        <v>51</v>
      </c>
      <c r="B54" s="3" t="s">
        <v>55</v>
      </c>
      <c r="C54" s="5">
        <v>45062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2"/>
    </row>
    <row r="55" spans="1:22">
      <c r="A55" s="6">
        <v>52</v>
      </c>
      <c r="B55" s="4" t="s">
        <v>41</v>
      </c>
      <c r="C55" s="5">
        <v>45063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2"/>
    </row>
    <row r="56" spans="1:22">
      <c r="A56" s="6">
        <v>53</v>
      </c>
      <c r="B56" s="4" t="s">
        <v>30</v>
      </c>
      <c r="C56" s="5">
        <v>45064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2"/>
    </row>
    <row r="57" spans="1:22">
      <c r="A57" s="6">
        <v>54</v>
      </c>
      <c r="B57" s="4" t="s">
        <v>54</v>
      </c>
      <c r="C57" s="5">
        <v>45065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2"/>
    </row>
    <row r="58" spans="1:22">
      <c r="A58" s="1">
        <v>55</v>
      </c>
      <c r="B58" s="4" t="s">
        <v>41</v>
      </c>
      <c r="C58" s="5">
        <v>45066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2"/>
    </row>
    <row r="59" spans="1:22">
      <c r="A59" s="1">
        <v>56</v>
      </c>
      <c r="B59" s="4" t="s">
        <v>30</v>
      </c>
      <c r="C59" s="5">
        <v>45067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2"/>
    </row>
    <row r="60" spans="1:22">
      <c r="A60" s="1">
        <v>57</v>
      </c>
      <c r="B60" s="4" t="s">
        <v>54</v>
      </c>
      <c r="C60" s="5">
        <v>45068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2"/>
    </row>
    <row r="61" spans="1:22">
      <c r="A61" s="1">
        <v>58</v>
      </c>
      <c r="B61" s="3" t="s">
        <v>25</v>
      </c>
      <c r="C61" s="5">
        <v>45069</v>
      </c>
      <c r="D61" s="1">
        <v>0</v>
      </c>
      <c r="E61" s="1">
        <v>0</v>
      </c>
      <c r="F61" s="7">
        <v>2</v>
      </c>
      <c r="G61" s="7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4" t="s">
        <v>56</v>
      </c>
    </row>
    <row r="62" spans="1:22">
      <c r="A62" s="1">
        <v>59</v>
      </c>
      <c r="B62" s="3" t="s">
        <v>29</v>
      </c>
      <c r="C62" s="5">
        <v>45070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2"/>
    </row>
    <row r="63" spans="1:22">
      <c r="A63" s="1" t="s">
        <v>40</v>
      </c>
      <c r="B63" s="4" t="s">
        <v>41</v>
      </c>
      <c r="C63" s="5">
        <v>45071</v>
      </c>
      <c r="D63" s="1">
        <v>0</v>
      </c>
      <c r="E63" s="7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3">
        <v>2.29</v>
      </c>
    </row>
    <row r="64" spans="3:21">
      <c r="C64" s="8" t="s">
        <v>57</v>
      </c>
      <c r="D64" s="9">
        <f>SUM(D3:D63)</f>
        <v>0</v>
      </c>
      <c r="E64" s="10">
        <f t="shared" ref="E64:U64" si="0">SUM(E3:E63)</f>
        <v>1</v>
      </c>
      <c r="F64" s="10">
        <f t="shared" si="0"/>
        <v>2</v>
      </c>
      <c r="G64" s="10">
        <f t="shared" si="0"/>
        <v>1</v>
      </c>
      <c r="H64" s="9">
        <f t="shared" si="0"/>
        <v>0</v>
      </c>
      <c r="I64" s="9">
        <f t="shared" si="0"/>
        <v>0</v>
      </c>
      <c r="J64" s="9">
        <f t="shared" si="0"/>
        <v>0</v>
      </c>
      <c r="K64" s="9">
        <f t="shared" si="0"/>
        <v>0</v>
      </c>
      <c r="L64" s="9">
        <f t="shared" si="0"/>
        <v>0</v>
      </c>
      <c r="M64" s="9">
        <f t="shared" si="0"/>
        <v>0</v>
      </c>
      <c r="N64" s="9">
        <f t="shared" si="0"/>
        <v>0</v>
      </c>
      <c r="O64" s="9">
        <f t="shared" si="0"/>
        <v>0</v>
      </c>
      <c r="P64" s="9">
        <f t="shared" si="0"/>
        <v>0</v>
      </c>
      <c r="Q64" s="9">
        <f t="shared" si="0"/>
        <v>0</v>
      </c>
      <c r="R64" s="9">
        <f t="shared" si="0"/>
        <v>0</v>
      </c>
      <c r="S64" s="9">
        <f t="shared" si="0"/>
        <v>0</v>
      </c>
      <c r="T64" s="10">
        <f t="shared" si="0"/>
        <v>1</v>
      </c>
      <c r="U64" s="9">
        <f t="shared" si="0"/>
        <v>0</v>
      </c>
    </row>
    <row r="65" spans="3:21">
      <c r="C65" s="8" t="s">
        <v>58</v>
      </c>
      <c r="D65" s="15">
        <f>(D64/20)*100%</f>
        <v>0</v>
      </c>
      <c r="E65" s="16">
        <f t="shared" ref="E65:U65" si="1">(E64/20)*100%</f>
        <v>0.05</v>
      </c>
      <c r="F65" s="16">
        <f t="shared" si="1"/>
        <v>0.1</v>
      </c>
      <c r="G65" s="16">
        <f t="shared" si="1"/>
        <v>0.05</v>
      </c>
      <c r="H65" s="15">
        <f t="shared" si="1"/>
        <v>0</v>
      </c>
      <c r="I65" s="15">
        <f t="shared" si="1"/>
        <v>0</v>
      </c>
      <c r="J65" s="15">
        <f t="shared" si="1"/>
        <v>0</v>
      </c>
      <c r="K65" s="15">
        <f t="shared" si="1"/>
        <v>0</v>
      </c>
      <c r="L65" s="15">
        <f t="shared" si="1"/>
        <v>0</v>
      </c>
      <c r="M65" s="15">
        <f t="shared" si="1"/>
        <v>0</v>
      </c>
      <c r="N65" s="15">
        <f t="shared" si="1"/>
        <v>0</v>
      </c>
      <c r="O65" s="15">
        <f t="shared" si="1"/>
        <v>0</v>
      </c>
      <c r="P65" s="15">
        <f t="shared" si="1"/>
        <v>0</v>
      </c>
      <c r="Q65" s="15">
        <f t="shared" si="1"/>
        <v>0</v>
      </c>
      <c r="R65" s="15">
        <f t="shared" si="1"/>
        <v>0</v>
      </c>
      <c r="S65" s="15">
        <f t="shared" si="1"/>
        <v>0</v>
      </c>
      <c r="T65" s="16">
        <f t="shared" si="1"/>
        <v>0.05</v>
      </c>
      <c r="U65" s="15">
        <f t="shared" si="1"/>
        <v>0</v>
      </c>
    </row>
    <row r="66" spans="3:21">
      <c r="C66" s="8" t="s">
        <v>59</v>
      </c>
      <c r="D66" s="17">
        <f>100%-D65</f>
        <v>1</v>
      </c>
      <c r="E66" s="17">
        <f t="shared" ref="E66:U66" si="2">100%-E65</f>
        <v>0.95</v>
      </c>
      <c r="F66" s="17">
        <f t="shared" si="2"/>
        <v>0.9</v>
      </c>
      <c r="G66" s="17">
        <f t="shared" si="2"/>
        <v>0.95</v>
      </c>
      <c r="H66" s="17">
        <f t="shared" si="2"/>
        <v>1</v>
      </c>
      <c r="I66" s="17">
        <f t="shared" si="2"/>
        <v>1</v>
      </c>
      <c r="J66" s="17">
        <f t="shared" si="2"/>
        <v>1</v>
      </c>
      <c r="K66" s="17">
        <f t="shared" si="2"/>
        <v>1</v>
      </c>
      <c r="L66" s="17">
        <f t="shared" si="2"/>
        <v>1</v>
      </c>
      <c r="M66" s="17">
        <f t="shared" si="2"/>
        <v>1</v>
      </c>
      <c r="N66" s="17">
        <f t="shared" si="2"/>
        <v>1</v>
      </c>
      <c r="O66" s="17">
        <f t="shared" si="2"/>
        <v>1</v>
      </c>
      <c r="P66" s="17">
        <f t="shared" si="2"/>
        <v>1</v>
      </c>
      <c r="Q66" s="17">
        <f t="shared" si="2"/>
        <v>1</v>
      </c>
      <c r="R66" s="17">
        <f t="shared" si="2"/>
        <v>1</v>
      </c>
      <c r="S66" s="17">
        <f t="shared" si="2"/>
        <v>1</v>
      </c>
      <c r="T66" s="17">
        <f t="shared" si="2"/>
        <v>0.95</v>
      </c>
      <c r="U66" s="17">
        <f t="shared" si="2"/>
        <v>1</v>
      </c>
    </row>
    <row r="67" customFormat="1" spans="3:21">
      <c r="C67" s="8" t="s">
        <v>58</v>
      </c>
      <c r="D67" s="18">
        <f>AVERAGE(D65:F65)</f>
        <v>0.05</v>
      </c>
      <c r="E67" s="18"/>
      <c r="F67" s="18"/>
      <c r="G67" s="18">
        <f>AVERAGE(G65:I65)</f>
        <v>0.0166666666666667</v>
      </c>
      <c r="H67" s="18"/>
      <c r="I67" s="18"/>
      <c r="J67" s="18">
        <f>AVERAGE(J65:L65)</f>
        <v>0</v>
      </c>
      <c r="K67" s="18"/>
      <c r="L67" s="18"/>
      <c r="M67" s="18">
        <f>AVERAGE(M65:O65)</f>
        <v>0</v>
      </c>
      <c r="N67" s="18"/>
      <c r="O67" s="18"/>
      <c r="P67" s="18">
        <f>AVERAGE(P65:R65)</f>
        <v>0</v>
      </c>
      <c r="Q67" s="18"/>
      <c r="R67" s="18"/>
      <c r="S67" s="18">
        <f>AVERAGE(S65:U65)</f>
        <v>0.0166666666666667</v>
      </c>
      <c r="T67" s="18"/>
      <c r="U67" s="18"/>
    </row>
    <row r="68" spans="3:21">
      <c r="C68" s="8" t="s">
        <v>59</v>
      </c>
      <c r="D68" s="18">
        <f>AVERAGE(D66:F66)</f>
        <v>0.95</v>
      </c>
      <c r="E68" s="18"/>
      <c r="F68" s="18"/>
      <c r="G68" s="18">
        <f>AVERAGE(G66:I66)</f>
        <v>0.983333333333333</v>
      </c>
      <c r="H68" s="18"/>
      <c r="I68" s="18"/>
      <c r="J68" s="18">
        <f>AVERAGE(J66:L66)</f>
        <v>1</v>
      </c>
      <c r="K68" s="18"/>
      <c r="L68" s="18"/>
      <c r="M68" s="18">
        <f>AVERAGE(M66:O66)</f>
        <v>1</v>
      </c>
      <c r="N68" s="18"/>
      <c r="O68" s="18"/>
      <c r="P68" s="18">
        <f>AVERAGE(P66:R66)</f>
        <v>1</v>
      </c>
      <c r="Q68" s="18"/>
      <c r="R68" s="18"/>
      <c r="S68" s="18">
        <f>AVERAGE(S66:U66)</f>
        <v>0.983333333333333</v>
      </c>
      <c r="T68" s="18"/>
      <c r="U68" s="18"/>
    </row>
    <row r="70" spans="5:7">
      <c r="E70" s="19" t="s">
        <v>60</v>
      </c>
      <c r="F70" s="19" t="s">
        <v>58</v>
      </c>
      <c r="G70" s="19" t="s">
        <v>59</v>
      </c>
    </row>
    <row r="71" spans="5:7">
      <c r="E71" s="20" t="s">
        <v>46</v>
      </c>
      <c r="F71" s="21">
        <v>0.05</v>
      </c>
      <c r="G71" s="21">
        <v>0.95</v>
      </c>
    </row>
    <row r="72" spans="5:7">
      <c r="E72" s="20" t="s">
        <v>47</v>
      </c>
      <c r="F72" s="21">
        <v>0.0166666666666667</v>
      </c>
      <c r="G72" s="21">
        <v>0.983333333333333</v>
      </c>
    </row>
    <row r="73" spans="5:7">
      <c r="E73" s="20" t="s">
        <v>48</v>
      </c>
      <c r="F73" s="21">
        <v>0</v>
      </c>
      <c r="G73" s="21">
        <v>1</v>
      </c>
    </row>
    <row r="74" spans="5:7">
      <c r="E74" s="20" t="s">
        <v>49</v>
      </c>
      <c r="F74" s="21">
        <v>0</v>
      </c>
      <c r="G74" s="21">
        <v>1</v>
      </c>
    </row>
    <row r="75" spans="5:7">
      <c r="E75" s="20" t="s">
        <v>50</v>
      </c>
      <c r="F75" s="21">
        <v>0</v>
      </c>
      <c r="G75" s="21">
        <v>1</v>
      </c>
    </row>
    <row r="76" spans="5:7">
      <c r="E76" s="20" t="s">
        <v>51</v>
      </c>
      <c r="F76" s="21">
        <v>0.0166666666666667</v>
      </c>
      <c r="G76" s="21">
        <v>0.983333333333333</v>
      </c>
    </row>
  </sheetData>
  <mergeCells count="17">
    <mergeCell ref="D1:U1"/>
    <mergeCell ref="D67:F67"/>
    <mergeCell ref="G67:I67"/>
    <mergeCell ref="J67:L67"/>
    <mergeCell ref="M67:O67"/>
    <mergeCell ref="P67:R67"/>
    <mergeCell ref="S67:U67"/>
    <mergeCell ref="D68:F68"/>
    <mergeCell ref="G68:I68"/>
    <mergeCell ref="J68:L68"/>
    <mergeCell ref="M68:O68"/>
    <mergeCell ref="P68:R68"/>
    <mergeCell ref="S68:U68"/>
    <mergeCell ref="A1:A2"/>
    <mergeCell ref="B1:B2"/>
    <mergeCell ref="C1:C2"/>
    <mergeCell ref="V1:V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Konsumsi</vt:lpstr>
      <vt:lpstr>Sintasan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 Furqon Koto</cp:lastModifiedBy>
  <dcterms:created xsi:type="dcterms:W3CDTF">2023-04-08T07:56:00Z</dcterms:created>
  <dcterms:modified xsi:type="dcterms:W3CDTF">2024-08-14T08:26:27Z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884AF7AC9D9C4FE2928ADDD30354ACD7</vt:lpwstr>
  </property>
  <property fmtid="{D5CDD505-2E9C-101B-9397-08002B2CF9AE}" pid="3" name="KSOProductBuildVer">
    <vt:lpwstr>1033-12.2.0.17119</vt:lpwstr>
  </property>
</Properties>
</file>